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4\04-2024\מפרט\"/>
    </mc:Choice>
  </mc:AlternateContent>
  <xr:revisionPtr revIDLastSave="0" documentId="13_ncr:1_{630F8AD3-2F6B-4479-A546-63B8F9E77378}" xr6:coauthVersionLast="36" xr6:coauthVersionMax="36" xr10:uidLastSave="{00000000-0000-0000-0000-000000000000}"/>
  <bookViews>
    <workbookView xWindow="0" yWindow="0" windowWidth="28800" windowHeight="12255" xr2:uid="{EC19188F-21E2-4E14-9C30-286FC6C078FA}"/>
  </bookViews>
  <sheets>
    <sheet name="כתב כמויות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" l="1"/>
  <c r="F13" i="2"/>
  <c r="F14" i="2"/>
  <c r="F15" i="2"/>
  <c r="F16" i="2"/>
  <c r="F17" i="2"/>
  <c r="F18" i="2"/>
  <c r="F19" i="2"/>
  <c r="F22" i="2" s="1"/>
  <c r="F21" i="2"/>
  <c r="F26" i="2"/>
  <c r="F38" i="2" s="1"/>
  <c r="F27" i="2"/>
  <c r="F28" i="2"/>
  <c r="F29" i="2"/>
  <c r="F30" i="2"/>
  <c r="F31" i="2"/>
  <c r="F32" i="2"/>
  <c r="F34" i="2"/>
  <c r="F35" i="2"/>
  <c r="F36" i="2"/>
  <c r="F37" i="2"/>
  <c r="F44" i="2"/>
  <c r="F60" i="2" s="1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4" i="2"/>
  <c r="F73" i="2" s="1"/>
  <c r="F65" i="2"/>
  <c r="F66" i="2"/>
  <c r="F67" i="2"/>
  <c r="F68" i="2"/>
  <c r="F69" i="2"/>
  <c r="F70" i="2"/>
  <c r="F71" i="2"/>
  <c r="F12" i="2"/>
  <c r="F40" i="2" l="1"/>
  <c r="F75" i="2" s="1"/>
</calcChain>
</file>

<file path=xl/sharedStrings.xml><?xml version="1.0" encoding="utf-8"?>
<sst xmlns="http://schemas.openxmlformats.org/spreadsheetml/2006/main" count="180" uniqueCount="125">
  <si>
    <t>מבנים יבילים קלים</t>
  </si>
  <si>
    <t>סעיף</t>
  </si>
  <si>
    <t>תאור</t>
  </si>
  <si>
    <t>יח'</t>
  </si>
  <si>
    <t>מחיר לפני מע"מ</t>
  </si>
  <si>
    <t>סה"כ לפני מע"מ</t>
  </si>
  <si>
    <t/>
  </si>
  <si>
    <t>הערות כלליות</t>
  </si>
  <si>
    <t>הערה</t>
  </si>
  <si>
    <t>1. כל העבודות בסעיפי המכרז כפופות לנאמר במסמכי המכרז על כל פרקיו ,למפרטי המכרז ול ״מפרט כללי לעבודות בנין" ("האוגדן הכחול"), כולל אופני המדידה, אלא אם צו״ן אחרת בסעיף.</t>
  </si>
  <si>
    <t xml:space="preserve">2. במפרט המיוחד מסמך ג'-2 פרק 00 קיים מפרט לכלל המבנים המתוארים בכתב הכמיות </t>
  </si>
  <si>
    <t>3. במפרט המיוחד מסמך ג'-2 פרק 00 קיים רשימת עבודות הכלולות במבנים שבכתב הכמויות. כמו כן בפרק 07,08 קיים השלמות  דרושות חשמל ואינסטלציה למבנה.</t>
  </si>
  <si>
    <t xml:space="preserve">4.  מחיר המבנים כולל תכנון, מנוף עד 180 טון, דלתות חיצוניות ופנימיות, מחיצות פנימיות, בידוד צמר סלעים,גמר צבע פנימי וטיח חיצוני, רצפה וריצוף, תקרות, חלונות אלומיניום וסורגים, איטום , מערכות חשמל ומים, מזגנים, מדרגות ופודסטים,  בהתאם למפרטי ומסמכי המכרז ותכניות המכרז. </t>
  </si>
  <si>
    <t>5. כל המחירים כוללים חומר + עבודה + רווח ונקובים בשקלים חדשים (ללא מע״מ) והינם מחיר׳ קבלן ההראשי.</t>
  </si>
  <si>
    <t>01.</t>
  </si>
  <si>
    <t>פרק 01 - מבנים מפנל מבודד</t>
  </si>
  <si>
    <t>01.01.</t>
  </si>
  <si>
    <t>תת פרק 01 - מבנים בצורה קבועה מפנל מבודד</t>
  </si>
  <si>
    <t>01.01.001.0001</t>
  </si>
  <si>
    <t>מבנה יביל לעמדת זקיף במידות פנימיות 2.2‏/‏2.2 מטר לפי תכנית מצורפת, מפרט ואופני מדידה</t>
  </si>
  <si>
    <t>קומפ</t>
  </si>
  <si>
    <t>01.01.001.0002</t>
  </si>
  <si>
    <t>מבנה יביל לעמדת זקיף עם שירותים בגודל פנימי 2.5/3.6 מטר לפי תוכנית מצורפת, מפרט ואופני מדידה</t>
  </si>
  <si>
    <t>01.01.001.0003</t>
  </si>
  <si>
    <t>מבנה יביל לשירותים תא בודד במידות פנימיות 1.0/1.5 מטר‏, לפי תוכנית מצורפת, מפרט ואופני מדידה</t>
  </si>
  <si>
    <t>01.01.001.0004</t>
  </si>
  <si>
    <t>מבנה יביל לשירותים שני תאים + מבואה במידות פנימיות 2.70‏/‏2.10 מטר, לפי תוכנית מצורפת, מפרט ואופני מדידה</t>
  </si>
  <si>
    <t>01.01.001.0005</t>
  </si>
  <si>
    <t>מבנה יביל לשירותי נכים תא בודד במידות פנימיות 1.5‏/‏2.0 מטר, לפי תוכנית מצורפת, מפרט ואופני מדידה</t>
  </si>
  <si>
    <t>01.01.001.0006</t>
  </si>
  <si>
    <t>מבנה יביל לשירותי נכים 2 תאים + מבואה במידות פנימיות 2.5/3.4 מטר, לפי תכנית מצורפת‏, מפרט ואופני מדידה</t>
  </si>
  <si>
    <t>01.01.001.0007</t>
  </si>
  <si>
    <t>מבנה יביל למקלחת בגודל פנימי 1.9/2.0 מטר לפי תוכנית מצורפת, אופני מדידה ומפרט</t>
  </si>
  <si>
    <t>01.01.001.0008</t>
  </si>
  <si>
    <t>מבנה יביל למקלחת 2 תאים ומבואה בגודל פנימי 1.9/2.9 מטר לפי תוכנית מצורפת, אופני מדידה ומפרט</t>
  </si>
  <si>
    <t>01.01.001.0009</t>
  </si>
  <si>
    <t>מבנה יביל 2 תאים מקלחת ושירותים + מבואה במידות פנים 1.9/2.9 מטר. לפי תוכנית מצורפת, אופני מדידה ומפרט</t>
  </si>
  <si>
    <t>01.01.001.0010</t>
  </si>
  <si>
    <t>תוספת עבור מבנה מפנל עם שכבת דנסגלאס ( כולל שכבת טיח עד גמר)</t>
  </si>
  <si>
    <t>מ"ר</t>
  </si>
  <si>
    <t>סה"כ  לתת פרק 01 - מבנים בצורה קבועה מפנל מבודד</t>
  </si>
  <si>
    <t>01.02.</t>
  </si>
  <si>
    <t>תת פרק 02 - מבנים מפנל מבודד</t>
  </si>
  <si>
    <t>01.01.001</t>
  </si>
  <si>
    <t>מבנה בקומה אחת</t>
  </si>
  <si>
    <t>01.02.001.0001</t>
  </si>
  <si>
    <t>מבנה קל מפנל מבודד בשטח עד ‏10 מ‏"ר (כולל‏) לפי המפרט ואופני מדידה, מחיר מבנה כולל דלת חיצונית אחת, חלון אלומיניום עד 1.2 מ"ר אחד וכו'.</t>
  </si>
  <si>
    <t>01.02.001.0002</t>
  </si>
  <si>
    <t xml:space="preserve">מבנה קל מפנל מבודד בשטח בין ‏10.1 ל‏-‏20 מ‏"ר (כולל‏) לפי המפרט ואופני מדידה. </t>
  </si>
  <si>
    <t>01.02.001.0003</t>
  </si>
  <si>
    <t xml:space="preserve">מבנה קל מפנל מבודד בשטח בין ‏20.1 ל‏-‏30 מ‏"ר (כולל‏) לפי המפרט ואופני מדידה. </t>
  </si>
  <si>
    <t>01.02.001.0004</t>
  </si>
  <si>
    <t xml:space="preserve">מבנה קל מפנל מבודד בשטח בין ‏30.1 ל‏-‏40 מ‏"ר (כולל‏) לפי המפרט ואופני מדידה. </t>
  </si>
  <si>
    <t>01.02.001.0005</t>
  </si>
  <si>
    <t xml:space="preserve">מבנה קל מפנל מבודד בשטח בין ‏40.1 ל‏-‏100 מ‏"ר (כולל‏) לפי המפרט ואופני מדידה. </t>
  </si>
  <si>
    <t>01.02.001.0006</t>
  </si>
  <si>
    <t xml:space="preserve">מבנה קל מפנל מבודד בשטח בין ‏100.1 ל‏-‏200 מ‏"ר (כולל‏) לפי המפרט ואופני מדידה. </t>
  </si>
  <si>
    <t>01.02.001.0007</t>
  </si>
  <si>
    <t xml:space="preserve">מבנה קל מפנל מבודד בשטח יותר מ‏‏-‏‏200 מ‏"ר (כולל‏) לפי המפרט ואופני מדידה. </t>
  </si>
  <si>
    <t>01.01.002</t>
  </si>
  <si>
    <t xml:space="preserve">מבנה בשתי קומות </t>
  </si>
  <si>
    <t>01.02.002.0008</t>
  </si>
  <si>
    <t xml:space="preserve">מבנה קל דו-קומתי מפנל מבודד בשטח שתי קומות עד ‏40 מ‏"ר (כולל‏) לפי המפרט ואופני מדידה. </t>
  </si>
  <si>
    <t>01.02.002.0009</t>
  </si>
  <si>
    <t xml:space="preserve">מבנה קל מפנל מבודד בשטח שתי קומות בין ‏40.1 ל‏-‏100 מ‏"ר (כולל‏) לפי המפרט ואופני מדידה. </t>
  </si>
  <si>
    <t>01.02.002.0010</t>
  </si>
  <si>
    <t>מבנה קל מפנל מבודד בשטח שתי קומות בין ‏100.1 ל‏-‏200 מ‏"ר (כולל‏) לפי המפרט ואופני מדידה.</t>
  </si>
  <si>
    <t>01.02.002.0011</t>
  </si>
  <si>
    <t xml:space="preserve">מבנה קל מפנל מבודד בשטח שתי קומות יותר מ‏‏-‏‏200 מ‏"ר (כולל‏) לפי המפרט ואופני מדידה. </t>
  </si>
  <si>
    <t>סה"כ  לתת פרק 02 - מבנים בצורה קבועה מפנל מבודד</t>
  </si>
  <si>
    <t xml:space="preserve">סה"כ  לפרק 01 </t>
  </si>
  <si>
    <t>02.</t>
  </si>
  <si>
    <t>פרק 02 - מבנים מפנל עם שכבת דנסגלאס</t>
  </si>
  <si>
    <t>02.02.001</t>
  </si>
  <si>
    <t>פרק 2 תת פרק01 - מבנים מפנל עם שכבת דנסגלאס בקומה אחת</t>
  </si>
  <si>
    <t>02.02.001.0001</t>
  </si>
  <si>
    <t xml:space="preserve">מבנה קל מפנל עם שכבת דנסגלאס בשטח עד ‏10 מ‏"ר (כולל‏) לפי המפרט ואופני מדידה. </t>
  </si>
  <si>
    <t>02.02.001.0002</t>
  </si>
  <si>
    <t xml:space="preserve">מבנה קל מפנל עם שכבת דנסגלאס בשטח בין ‏10.1 ל‏-‏20 מ‏"ר (כולל‏) לפי המפרט ואופני מדידה. </t>
  </si>
  <si>
    <t>02.02.001.0003</t>
  </si>
  <si>
    <t xml:space="preserve">מבנה קל מפנל עם שכבת דנסגלאס בשטח בין ‏20.1 ל‏-‏30 מ‏"ר (כולל‏) לפי המפרט ואופני מדידה. </t>
  </si>
  <si>
    <t>02.02.001.0004</t>
  </si>
  <si>
    <t xml:space="preserve">מבנה קל מפנל עם שכבת דנסגלאס בשטח בין ‏30.1 ל‏-‏40 מ‏"ר (כולל‏) לפי המפרט ואופני מדידה. </t>
  </si>
  <si>
    <t>02.02.001.0005</t>
  </si>
  <si>
    <t xml:space="preserve">מבנה קל מפנל עם שכבת דנסגלאס בשטח בין ‏40.1 ל‏-‏100 מ‏"ר (כולל‏) לפי המפרט ואופני מדידה. </t>
  </si>
  <si>
    <t>02.02.001.0006</t>
  </si>
  <si>
    <t xml:space="preserve">מבנה קל מפנל עם שכבת דנסגלאס בשטח בין ‏100.1 ל‏-‏200 מ‏"ר (כולל‏) לפי המפרט ואופני מדידה. </t>
  </si>
  <si>
    <t>02.02.001.0007</t>
  </si>
  <si>
    <t xml:space="preserve">מבנה קל מפנל עם שכבת דנסגלאס בשטח יותר מ‏‏-‏‏200 מ‏"ר (כולל‏) לפי המפרט ואופני מדידה. </t>
  </si>
  <si>
    <t>02.02.001.0008</t>
  </si>
  <si>
    <t xml:space="preserve">תוספת תא שירותים בגודל 1.5/1.0 יחיד בהתאם למתואר  בסעיף 01.01.001.0003 למבנים   מפרק 01 ופרק 2 </t>
  </si>
  <si>
    <t>קומפ'</t>
  </si>
  <si>
    <t>02.02.001.0009</t>
  </si>
  <si>
    <t>תוספת תא מקלחת בגודל 1.7/1.7 יחיד בהתאם למתואר  בסעיף 01.01.001.0007 למבנים   מפרק 01 ופרק 2</t>
  </si>
  <si>
    <t>02.02.001.0010</t>
  </si>
  <si>
    <t xml:space="preserve">תוספת 2 תאים מקלחת ושירותים + מבואה במידות פנים 1.9/2.9 מטר בהתאם למתואר  בסעיף 01.01.001.0009 למבנים   מפרק 01 ופרק 2 </t>
  </si>
  <si>
    <t>02.02.002</t>
  </si>
  <si>
    <t>פרק 2 תת פרק01 - מבנים מפנל עם שכבת דנסגלאס בשתי קומות</t>
  </si>
  <si>
    <t>02.02.002.0011</t>
  </si>
  <si>
    <t>מבנה קל דו-קומתי מפנל עם שכבת דנסגלאס בשטח שתי קומות עד ‏40 מ‏"ר (כולל‏) לפי המפרט ואופני מדידה.</t>
  </si>
  <si>
    <t>02.02.002.0012</t>
  </si>
  <si>
    <t xml:space="preserve">מבנה קל מפנל עם שכבת דנסגלאס בשטח שתי קומות בין ‏40.1 ל‏-‏100 מ‏"ר (כולל‏) לפי המפרט ואופני מדידה. </t>
  </si>
  <si>
    <t>02.02.002.0013</t>
  </si>
  <si>
    <t xml:space="preserve">מבנה קל מפנל עם שכבת דנסגלאס בשטח שתי קומות בין ‏100.1 ל‏-‏200 מ‏"ר (כולל‏) לפי המפרט ואופני מדידה. </t>
  </si>
  <si>
    <t>02.02.002.0014</t>
  </si>
  <si>
    <t xml:space="preserve">מבנה קל מפנל עם שכבת דנסגלאס בשטח שתי קומות יותר מ‏‏-‏‏200 מ‏"ר (כולל‏) לפי המפרט ואופני מדידה. </t>
  </si>
  <si>
    <t xml:space="preserve">סה"כ  לפרק 02 </t>
  </si>
  <si>
    <t>03.</t>
  </si>
  <si>
    <t>פרק 03 - מבנים מקונטינר ימי</t>
  </si>
  <si>
    <t>03.01.</t>
  </si>
  <si>
    <t>תת פרק 02 - מבנה קונטנר ימי לפי מפרט ואופני מדידה</t>
  </si>
  <si>
    <t>03.01.001.0001</t>
  </si>
  <si>
    <t>מבנה קל מיוצר מקונטיינר ימי בגודל 4‏‏‏4‏.‏‏‏2/‏3.0 מ'</t>
  </si>
  <si>
    <t>03.01.001.0002</t>
  </si>
  <si>
    <t>מבנה קל מיוצר מקונטיינר ימי בגודל 4‏‏‏4‏.‏‏‏2/‏6.0 מ'</t>
  </si>
  <si>
    <t>03.01.001.0003</t>
  </si>
  <si>
    <t>מבנה קל מיוצר מקונטיינר ימי בגודל 2.44‏/‏12.0 מ'</t>
  </si>
  <si>
    <t>03.02.</t>
  </si>
  <si>
    <t>תת פרק 02 - אספקת מבנה קונטנר ימי גולמי בגדלים שונים</t>
  </si>
  <si>
    <t>03.02.001.0004</t>
  </si>
  <si>
    <t>03.02.001.0005</t>
  </si>
  <si>
    <t>03.02.001.0006</t>
  </si>
  <si>
    <t xml:space="preserve">סה"כ  לפרק 03 </t>
  </si>
  <si>
    <t>סה"כ למכרז</t>
  </si>
  <si>
    <t xml:space="preserve">כמות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</si>
</sst>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₪&quot;\ * #,##0.00_ ;_ &quot;₪&quot;\ * \-#,##0.00_ ;_ &quot;₪&quot;\ * &quot;-&quot;??_ ;_ @_ "/>
    <numFmt numFmtId="164" formatCode="&quot;₪&quot;\ #,##0.00"/>
  </numFmts>
  <fonts count="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rgb="FF0000FF"/>
      <name val="Calibri"/>
      <family val="2"/>
    </font>
    <font>
      <b/>
      <sz val="11"/>
      <name val="Calibri"/>
      <family val="2"/>
    </font>
    <font>
      <b/>
      <sz val="12"/>
      <color rgb="FF0000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NumberFormat="1" applyFont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 wrapText="1" shrinkToFit="1"/>
    </xf>
    <xf numFmtId="0" fontId="0" fillId="0" borderId="0" xfId="0" applyNumberFormat="1" applyFont="1" applyAlignment="1">
      <alignment horizontal="center" vertical="center" shrinkToFit="1"/>
    </xf>
    <xf numFmtId="4" fontId="0" fillId="0" borderId="0" xfId="0" applyNumberFormat="1" applyFont="1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0" fillId="2" borderId="2" xfId="0" applyNumberFormat="1" applyFont="1" applyFill="1" applyBorder="1" applyAlignment="1">
      <alignment horizontal="left" vertical="center"/>
    </xf>
    <xf numFmtId="0" fontId="0" fillId="2" borderId="3" xfId="0" applyNumberFormat="1" applyFont="1" applyFill="1" applyBorder="1" applyAlignment="1">
      <alignment horizontal="right" vertical="center" wrapText="1"/>
    </xf>
    <xf numFmtId="0" fontId="0" fillId="2" borderId="3" xfId="0" applyNumberFormat="1" applyFont="1" applyFill="1" applyBorder="1" applyAlignment="1">
      <alignment horizontal="center" vertical="center" shrinkToFit="1"/>
    </xf>
    <xf numFmtId="4" fontId="0" fillId="2" borderId="3" xfId="0" applyNumberFormat="1" applyFont="1" applyFill="1" applyBorder="1" applyAlignment="1">
      <alignment horizontal="center" vertical="center"/>
    </xf>
    <xf numFmtId="44" fontId="0" fillId="2" borderId="3" xfId="1" applyFont="1" applyFill="1" applyBorder="1" applyAlignment="1">
      <alignment horizontal="center" vertical="center"/>
    </xf>
    <xf numFmtId="44" fontId="0" fillId="2" borderId="4" xfId="1" applyFont="1" applyFill="1" applyBorder="1" applyAlignment="1">
      <alignment horizontal="center" vertical="center"/>
    </xf>
    <xf numFmtId="49" fontId="2" fillId="0" borderId="5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right" wrapText="1" readingOrder="2"/>
    </xf>
    <xf numFmtId="0" fontId="0" fillId="0" borderId="1" xfId="0" applyBorder="1"/>
    <xf numFmtId="4" fontId="2" fillId="0" borderId="6" xfId="0" applyNumberFormat="1" applyFont="1" applyBorder="1" applyAlignment="1">
      <alignment horizontal="center" vertical="center"/>
    </xf>
    <xf numFmtId="44" fontId="2" fillId="0" borderId="6" xfId="1" applyFont="1" applyBorder="1" applyAlignment="1">
      <alignment horizontal="center" vertical="center"/>
    </xf>
    <xf numFmtId="44" fontId="2" fillId="0" borderId="7" xfId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left" vertical="center"/>
    </xf>
    <xf numFmtId="0" fontId="0" fillId="0" borderId="1" xfId="0" applyBorder="1" applyAlignment="1">
      <alignment horizontal="right" wrapText="1" readingOrder="2"/>
    </xf>
    <xf numFmtId="0" fontId="2" fillId="0" borderId="1" xfId="0" applyNumberFormat="1" applyFont="1" applyBorder="1" applyAlignment="1">
      <alignment horizontal="center" vertical="center" shrinkToFit="1"/>
    </xf>
    <xf numFmtId="4" fontId="2" fillId="0" borderId="1" xfId="0" applyNumberFormat="1" applyFont="1" applyBorder="1" applyAlignment="1">
      <alignment horizontal="center" vertical="center"/>
    </xf>
    <xf numFmtId="44" fontId="2" fillId="0" borderId="1" xfId="1" applyFont="1" applyBorder="1" applyAlignment="1">
      <alignment horizontal="center" vertical="center"/>
    </xf>
    <xf numFmtId="44" fontId="2" fillId="0" borderId="9" xfId="1" applyFont="1" applyBorder="1" applyAlignment="1">
      <alignment horizontal="center" vertical="center"/>
    </xf>
    <xf numFmtId="0" fontId="2" fillId="0" borderId="1" xfId="0" applyNumberFormat="1" applyFont="1" applyBorder="1" applyAlignment="1">
      <alignment vertical="center" wrapText="1" shrinkToFit="1"/>
    </xf>
    <xf numFmtId="49" fontId="0" fillId="0" borderId="8" xfId="0" applyNumberFormat="1" applyFont="1" applyBorder="1" applyAlignment="1">
      <alignment horizontal="left" vertical="center"/>
    </xf>
    <xf numFmtId="0" fontId="0" fillId="0" borderId="1" xfId="0" applyNumberFormat="1" applyFont="1" applyBorder="1" applyAlignment="1">
      <alignment vertical="center" wrapText="1"/>
    </xf>
    <xf numFmtId="0" fontId="0" fillId="0" borderId="1" xfId="0" applyNumberFormat="1" applyFont="1" applyBorder="1" applyAlignment="1">
      <alignment horizontal="center" vertical="center" shrinkToFit="1"/>
    </xf>
    <xf numFmtId="4" fontId="0" fillId="0" borderId="1" xfId="0" applyNumberFormat="1" applyFont="1" applyBorder="1" applyAlignment="1">
      <alignment horizontal="center" vertical="center"/>
    </xf>
    <xf numFmtId="164" fontId="0" fillId="0" borderId="1" xfId="0" applyNumberFormat="1" applyFont="1" applyBorder="1" applyAlignment="1" applyProtection="1">
      <alignment horizontal="center" vertical="center" wrapText="1"/>
      <protection locked="0"/>
    </xf>
    <xf numFmtId="164" fontId="0" fillId="0" borderId="9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vertical="center" wrapText="1"/>
    </xf>
    <xf numFmtId="44" fontId="0" fillId="0" borderId="1" xfId="1" applyFont="1" applyBorder="1" applyAlignment="1">
      <alignment horizontal="center" vertical="center"/>
    </xf>
    <xf numFmtId="0" fontId="4" fillId="0" borderId="1" xfId="0" applyNumberFormat="1" applyFont="1" applyBorder="1" applyAlignment="1">
      <alignment vertical="center" wrapText="1" shrinkToFit="1"/>
    </xf>
    <xf numFmtId="0" fontId="0" fillId="0" borderId="10" xfId="0" applyNumberFormat="1" applyFont="1" applyBorder="1" applyAlignment="1">
      <alignment horizontal="left" vertical="center"/>
    </xf>
    <xf numFmtId="0" fontId="2" fillId="0" borderId="11" xfId="0" applyNumberFormat="1" applyFont="1" applyBorder="1" applyAlignment="1">
      <alignment vertical="center" wrapText="1" shrinkToFit="1"/>
    </xf>
    <xf numFmtId="0" fontId="0" fillId="0" borderId="11" xfId="0" applyNumberFormat="1" applyFont="1" applyBorder="1" applyAlignment="1">
      <alignment horizontal="center" vertical="center" shrinkToFit="1"/>
    </xf>
    <xf numFmtId="4" fontId="0" fillId="0" borderId="11" xfId="0" applyNumberFormat="1" applyFont="1" applyBorder="1" applyAlignment="1">
      <alignment horizontal="center" vertical="center"/>
    </xf>
    <xf numFmtId="44" fontId="0" fillId="0" borderId="11" xfId="1" applyFont="1" applyBorder="1" applyAlignment="1">
      <alignment horizontal="center" vertical="center"/>
    </xf>
    <xf numFmtId="0" fontId="0" fillId="0" borderId="0" xfId="0" applyNumberFormat="1" applyFont="1" applyAlignment="1">
      <alignment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26326-43D5-4677-ADEC-9E6EC593D210}">
  <dimension ref="A1:F75"/>
  <sheetViews>
    <sheetView rightToLeft="1" tabSelected="1" topLeftCell="A13" workbookViewId="0">
      <selection activeCell="B20" sqref="B20"/>
    </sheetView>
  </sheetViews>
  <sheetFormatPr defaultRowHeight="14.25" x14ac:dyDescent="0.2"/>
  <cols>
    <col min="1" max="1" width="19.375" style="1" customWidth="1"/>
    <col min="2" max="2" width="80.5" style="39" customWidth="1"/>
    <col min="3" max="3" width="6.375" style="3" customWidth="1"/>
    <col min="4" max="4" width="9" style="4"/>
    <col min="5" max="5" width="14.625" style="5" bestFit="1" customWidth="1"/>
    <col min="6" max="6" width="15.625" style="5" bestFit="1" customWidth="1"/>
  </cols>
  <sheetData>
    <row r="1" spans="1:6" ht="16.5" thickBot="1" x14ac:dyDescent="0.25">
      <c r="B1" s="2" t="s">
        <v>0</v>
      </c>
    </row>
    <row r="2" spans="1:6" ht="15" thickBot="1" x14ac:dyDescent="0.25">
      <c r="A2" s="6" t="s">
        <v>1</v>
      </c>
      <c r="B2" s="7" t="s">
        <v>2</v>
      </c>
      <c r="C2" s="8" t="s">
        <v>3</v>
      </c>
      <c r="D2" s="9" t="s">
        <v>124</v>
      </c>
      <c r="E2" s="10" t="s">
        <v>4</v>
      </c>
      <c r="F2" s="11" t="s">
        <v>5</v>
      </c>
    </row>
    <row r="3" spans="1:6" ht="15.75" x14ac:dyDescent="0.25">
      <c r="A3" s="12" t="s">
        <v>6</v>
      </c>
      <c r="B3" s="13" t="s">
        <v>7</v>
      </c>
      <c r="C3" s="14" t="s">
        <v>8</v>
      </c>
      <c r="D3" s="15" t="s">
        <v>6</v>
      </c>
      <c r="E3" s="16"/>
      <c r="F3" s="17" t="s">
        <v>6</v>
      </c>
    </row>
    <row r="4" spans="1:6" ht="28.5" x14ac:dyDescent="0.2">
      <c r="A4" s="18"/>
      <c r="B4" s="19" t="s">
        <v>9</v>
      </c>
      <c r="C4" s="20" t="s">
        <v>6</v>
      </c>
      <c r="D4" s="21" t="s">
        <v>6</v>
      </c>
      <c r="E4" s="22"/>
      <c r="F4" s="23"/>
    </row>
    <row r="5" spans="1:6" ht="15.75" x14ac:dyDescent="0.2">
      <c r="A5" s="18"/>
      <c r="B5" s="19" t="s">
        <v>10</v>
      </c>
      <c r="C5" s="14"/>
      <c r="D5" s="21"/>
      <c r="E5" s="22"/>
      <c r="F5" s="23"/>
    </row>
    <row r="6" spans="1:6" ht="28.5" x14ac:dyDescent="0.2">
      <c r="A6" s="18"/>
      <c r="B6" s="19" t="s">
        <v>11</v>
      </c>
      <c r="C6" s="20"/>
      <c r="D6" s="21"/>
      <c r="E6" s="22"/>
      <c r="F6" s="23"/>
    </row>
    <row r="7" spans="1:6" ht="42.75" x14ac:dyDescent="0.2">
      <c r="A7" s="18"/>
      <c r="B7" s="19" t="s">
        <v>12</v>
      </c>
      <c r="C7" s="20"/>
      <c r="D7" s="21"/>
      <c r="E7" s="22"/>
      <c r="F7" s="23"/>
    </row>
    <row r="8" spans="1:6" ht="15.75" x14ac:dyDescent="0.2">
      <c r="A8" s="18"/>
      <c r="B8" s="19" t="s">
        <v>13</v>
      </c>
      <c r="C8" s="20"/>
      <c r="D8" s="21"/>
      <c r="E8" s="22"/>
      <c r="F8" s="23"/>
    </row>
    <row r="9" spans="1:6" ht="15.75" x14ac:dyDescent="0.2">
      <c r="A9" s="18"/>
      <c r="B9" s="24"/>
      <c r="C9" s="20"/>
      <c r="D9" s="21"/>
      <c r="E9" s="22"/>
      <c r="F9" s="23"/>
    </row>
    <row r="10" spans="1:6" ht="15.75" x14ac:dyDescent="0.2">
      <c r="A10" s="18" t="s">
        <v>14</v>
      </c>
      <c r="B10" s="24" t="s">
        <v>15</v>
      </c>
      <c r="C10" s="20" t="s">
        <v>6</v>
      </c>
      <c r="D10" s="21" t="s">
        <v>6</v>
      </c>
      <c r="E10" s="22"/>
      <c r="F10" s="23"/>
    </row>
    <row r="11" spans="1:6" ht="15.75" x14ac:dyDescent="0.2">
      <c r="A11" s="18" t="s">
        <v>16</v>
      </c>
      <c r="B11" s="24" t="s">
        <v>17</v>
      </c>
      <c r="C11" s="20" t="s">
        <v>6</v>
      </c>
      <c r="D11" s="21" t="s">
        <v>6</v>
      </c>
      <c r="E11" s="22"/>
      <c r="F11" s="23"/>
    </row>
    <row r="12" spans="1:6" x14ac:dyDescent="0.2">
      <c r="A12" s="25" t="s">
        <v>18</v>
      </c>
      <c r="B12" s="26" t="s">
        <v>19</v>
      </c>
      <c r="C12" s="27" t="s">
        <v>20</v>
      </c>
      <c r="D12" s="28">
        <v>10</v>
      </c>
      <c r="E12" s="29"/>
      <c r="F12" s="30">
        <f>D12*E12</f>
        <v>0</v>
      </c>
    </row>
    <row r="13" spans="1:6" x14ac:dyDescent="0.2">
      <c r="A13" s="25" t="s">
        <v>21</v>
      </c>
      <c r="B13" s="26" t="s">
        <v>22</v>
      </c>
      <c r="C13" s="27" t="s">
        <v>3</v>
      </c>
      <c r="D13" s="28">
        <v>10</v>
      </c>
      <c r="E13" s="29"/>
      <c r="F13" s="30">
        <f t="shared" ref="F13:F75" si="0">D13*E13</f>
        <v>0</v>
      </c>
    </row>
    <row r="14" spans="1:6" x14ac:dyDescent="0.2">
      <c r="A14" s="25" t="s">
        <v>23</v>
      </c>
      <c r="B14" s="26" t="s">
        <v>24</v>
      </c>
      <c r="C14" s="27" t="s">
        <v>20</v>
      </c>
      <c r="D14" s="28">
        <v>10</v>
      </c>
      <c r="E14" s="29"/>
      <c r="F14" s="30">
        <f t="shared" si="0"/>
        <v>0</v>
      </c>
    </row>
    <row r="15" spans="1:6" ht="28.5" x14ac:dyDescent="0.2">
      <c r="A15" s="25" t="s">
        <v>25</v>
      </c>
      <c r="B15" s="26" t="s">
        <v>26</v>
      </c>
      <c r="C15" s="27" t="s">
        <v>20</v>
      </c>
      <c r="D15" s="28">
        <v>10</v>
      </c>
      <c r="E15" s="29"/>
      <c r="F15" s="30">
        <f t="shared" si="0"/>
        <v>0</v>
      </c>
    </row>
    <row r="16" spans="1:6" x14ac:dyDescent="0.2">
      <c r="A16" s="25" t="s">
        <v>27</v>
      </c>
      <c r="B16" s="26" t="s">
        <v>28</v>
      </c>
      <c r="C16" s="27" t="s">
        <v>20</v>
      </c>
      <c r="D16" s="28">
        <v>10</v>
      </c>
      <c r="E16" s="29"/>
      <c r="F16" s="30">
        <f t="shared" si="0"/>
        <v>0</v>
      </c>
    </row>
    <row r="17" spans="1:6" ht="28.5" x14ac:dyDescent="0.2">
      <c r="A17" s="25" t="s">
        <v>29</v>
      </c>
      <c r="B17" s="26" t="s">
        <v>30</v>
      </c>
      <c r="C17" s="27" t="s">
        <v>20</v>
      </c>
      <c r="D17" s="28">
        <v>10</v>
      </c>
      <c r="E17" s="29"/>
      <c r="F17" s="30">
        <f t="shared" si="0"/>
        <v>0</v>
      </c>
    </row>
    <row r="18" spans="1:6" x14ac:dyDescent="0.2">
      <c r="A18" s="25" t="s">
        <v>31</v>
      </c>
      <c r="B18" s="26" t="s">
        <v>32</v>
      </c>
      <c r="C18" s="27" t="s">
        <v>3</v>
      </c>
      <c r="D18" s="28">
        <v>10</v>
      </c>
      <c r="E18" s="29"/>
      <c r="F18" s="30">
        <f t="shared" si="0"/>
        <v>0</v>
      </c>
    </row>
    <row r="19" spans="1:6" x14ac:dyDescent="0.2">
      <c r="A19" s="25" t="s">
        <v>33</v>
      </c>
      <c r="B19" s="26" t="s">
        <v>34</v>
      </c>
      <c r="C19" s="27" t="s">
        <v>3</v>
      </c>
      <c r="D19" s="28">
        <v>10</v>
      </c>
      <c r="E19" s="29"/>
      <c r="F19" s="30">
        <f t="shared" si="0"/>
        <v>0</v>
      </c>
    </row>
    <row r="20" spans="1:6" ht="28.5" x14ac:dyDescent="0.2">
      <c r="A20" s="25" t="s">
        <v>35</v>
      </c>
      <c r="B20" s="26" t="s">
        <v>36</v>
      </c>
      <c r="C20" s="27" t="s">
        <v>3</v>
      </c>
      <c r="D20" s="28">
        <v>10</v>
      </c>
      <c r="E20" s="29"/>
      <c r="F20" s="30">
        <f>D20*E20</f>
        <v>0</v>
      </c>
    </row>
    <row r="21" spans="1:6" x14ac:dyDescent="0.2">
      <c r="A21" s="25" t="s">
        <v>37</v>
      </c>
      <c r="B21" s="26" t="s">
        <v>38</v>
      </c>
      <c r="C21" s="27" t="s">
        <v>39</v>
      </c>
      <c r="D21" s="28">
        <v>400</v>
      </c>
      <c r="E21" s="29"/>
      <c r="F21" s="30">
        <f t="shared" si="0"/>
        <v>0</v>
      </c>
    </row>
    <row r="22" spans="1:6" ht="15.75" x14ac:dyDescent="0.2">
      <c r="A22" s="25"/>
      <c r="B22" s="24" t="s">
        <v>40</v>
      </c>
      <c r="C22" s="27"/>
      <c r="D22" s="28"/>
      <c r="E22" s="29"/>
      <c r="F22" s="30">
        <f>SUM(F12:F21)</f>
        <v>0</v>
      </c>
    </row>
    <row r="23" spans="1:6" ht="15" x14ac:dyDescent="0.2">
      <c r="A23" s="25"/>
      <c r="B23" s="31"/>
      <c r="C23" s="27"/>
      <c r="D23" s="28"/>
      <c r="E23" s="29"/>
      <c r="F23" s="30"/>
    </row>
    <row r="24" spans="1:6" ht="15.75" x14ac:dyDescent="0.2">
      <c r="A24" s="18" t="s">
        <v>41</v>
      </c>
      <c r="B24" s="24" t="s">
        <v>42</v>
      </c>
      <c r="C24" s="20" t="s">
        <v>6</v>
      </c>
      <c r="D24" s="21" t="s">
        <v>6</v>
      </c>
      <c r="E24" s="22"/>
      <c r="F24" s="30"/>
    </row>
    <row r="25" spans="1:6" ht="15.75" x14ac:dyDescent="0.2">
      <c r="A25" s="18" t="s">
        <v>43</v>
      </c>
      <c r="B25" s="24" t="s">
        <v>44</v>
      </c>
      <c r="C25" s="20"/>
      <c r="D25" s="21"/>
      <c r="E25" s="22"/>
      <c r="F25" s="30"/>
    </row>
    <row r="26" spans="1:6" ht="28.5" x14ac:dyDescent="0.2">
      <c r="A26" s="25" t="s">
        <v>45</v>
      </c>
      <c r="B26" s="26" t="s">
        <v>46</v>
      </c>
      <c r="C26" s="27" t="s">
        <v>39</v>
      </c>
      <c r="D26" s="28">
        <v>100</v>
      </c>
      <c r="E26" s="32"/>
      <c r="F26" s="30">
        <f t="shared" si="0"/>
        <v>0</v>
      </c>
    </row>
    <row r="27" spans="1:6" x14ac:dyDescent="0.2">
      <c r="A27" s="25" t="s">
        <v>47</v>
      </c>
      <c r="B27" s="26" t="s">
        <v>48</v>
      </c>
      <c r="C27" s="27" t="s">
        <v>39</v>
      </c>
      <c r="D27" s="28">
        <v>100</v>
      </c>
      <c r="E27" s="32"/>
      <c r="F27" s="30">
        <f t="shared" si="0"/>
        <v>0</v>
      </c>
    </row>
    <row r="28" spans="1:6" x14ac:dyDescent="0.2">
      <c r="A28" s="25" t="s">
        <v>49</v>
      </c>
      <c r="B28" s="26" t="s">
        <v>50</v>
      </c>
      <c r="C28" s="27" t="s">
        <v>39</v>
      </c>
      <c r="D28" s="28">
        <v>100</v>
      </c>
      <c r="E28" s="32"/>
      <c r="F28" s="30">
        <f t="shared" si="0"/>
        <v>0</v>
      </c>
    </row>
    <row r="29" spans="1:6" x14ac:dyDescent="0.2">
      <c r="A29" s="25" t="s">
        <v>51</v>
      </c>
      <c r="B29" s="26" t="s">
        <v>52</v>
      </c>
      <c r="C29" s="27" t="s">
        <v>39</v>
      </c>
      <c r="D29" s="28">
        <v>100</v>
      </c>
      <c r="E29" s="32"/>
      <c r="F29" s="30">
        <f t="shared" si="0"/>
        <v>0</v>
      </c>
    </row>
    <row r="30" spans="1:6" x14ac:dyDescent="0.2">
      <c r="A30" s="25" t="s">
        <v>53</v>
      </c>
      <c r="B30" s="26" t="s">
        <v>54</v>
      </c>
      <c r="C30" s="27" t="s">
        <v>39</v>
      </c>
      <c r="D30" s="28">
        <v>100</v>
      </c>
      <c r="E30" s="32"/>
      <c r="F30" s="30">
        <f t="shared" si="0"/>
        <v>0</v>
      </c>
    </row>
    <row r="31" spans="1:6" x14ac:dyDescent="0.2">
      <c r="A31" s="25" t="s">
        <v>55</v>
      </c>
      <c r="B31" s="26" t="s">
        <v>56</v>
      </c>
      <c r="C31" s="27" t="s">
        <v>39</v>
      </c>
      <c r="D31" s="28">
        <v>100</v>
      </c>
      <c r="E31" s="32"/>
      <c r="F31" s="30">
        <f t="shared" si="0"/>
        <v>0</v>
      </c>
    </row>
    <row r="32" spans="1:6" x14ac:dyDescent="0.2">
      <c r="A32" s="25" t="s">
        <v>57</v>
      </c>
      <c r="B32" s="26" t="s">
        <v>58</v>
      </c>
      <c r="C32" s="27" t="s">
        <v>39</v>
      </c>
      <c r="D32" s="28">
        <v>200</v>
      </c>
      <c r="E32" s="32"/>
      <c r="F32" s="30">
        <f t="shared" si="0"/>
        <v>0</v>
      </c>
    </row>
    <row r="33" spans="1:6" ht="15.75" x14ac:dyDescent="0.2">
      <c r="A33" s="18" t="s">
        <v>59</v>
      </c>
      <c r="B33" s="24" t="s">
        <v>60</v>
      </c>
      <c r="C33" s="27"/>
      <c r="D33" s="28"/>
      <c r="E33" s="32"/>
      <c r="F33" s="30"/>
    </row>
    <row r="34" spans="1:6" x14ac:dyDescent="0.2">
      <c r="A34" s="25" t="s">
        <v>61</v>
      </c>
      <c r="B34" s="26" t="s">
        <v>62</v>
      </c>
      <c r="C34" s="27" t="s">
        <v>39</v>
      </c>
      <c r="D34" s="28">
        <v>120</v>
      </c>
      <c r="E34" s="32"/>
      <c r="F34" s="30">
        <f t="shared" si="0"/>
        <v>0</v>
      </c>
    </row>
    <row r="35" spans="1:6" x14ac:dyDescent="0.2">
      <c r="A35" s="25" t="s">
        <v>63</v>
      </c>
      <c r="B35" s="26" t="s">
        <v>64</v>
      </c>
      <c r="C35" s="27" t="s">
        <v>39</v>
      </c>
      <c r="D35" s="28">
        <v>120</v>
      </c>
      <c r="E35" s="32"/>
      <c r="F35" s="30">
        <f t="shared" si="0"/>
        <v>0</v>
      </c>
    </row>
    <row r="36" spans="1:6" x14ac:dyDescent="0.2">
      <c r="A36" s="25" t="s">
        <v>65</v>
      </c>
      <c r="B36" s="26" t="s">
        <v>66</v>
      </c>
      <c r="C36" s="27" t="s">
        <v>39</v>
      </c>
      <c r="D36" s="28">
        <v>100</v>
      </c>
      <c r="E36" s="32"/>
      <c r="F36" s="30">
        <f t="shared" si="0"/>
        <v>0</v>
      </c>
    </row>
    <row r="37" spans="1:6" x14ac:dyDescent="0.2">
      <c r="A37" s="25" t="s">
        <v>67</v>
      </c>
      <c r="B37" s="26" t="s">
        <v>68</v>
      </c>
      <c r="C37" s="27" t="s">
        <v>39</v>
      </c>
      <c r="D37" s="28">
        <v>100</v>
      </c>
      <c r="E37" s="32"/>
      <c r="F37" s="30">
        <f t="shared" si="0"/>
        <v>0</v>
      </c>
    </row>
    <row r="38" spans="1:6" ht="15.75" x14ac:dyDescent="0.2">
      <c r="A38" s="25"/>
      <c r="B38" s="24" t="s">
        <v>69</v>
      </c>
      <c r="C38" s="27"/>
      <c r="D38" s="28"/>
      <c r="E38" s="32"/>
      <c r="F38" s="30">
        <f>SUM(F26:F37)</f>
        <v>0</v>
      </c>
    </row>
    <row r="39" spans="1:6" ht="15" x14ac:dyDescent="0.2">
      <c r="A39" s="25"/>
      <c r="B39" s="31"/>
      <c r="C39" s="27"/>
      <c r="D39" s="28"/>
      <c r="E39" s="32"/>
      <c r="F39" s="30"/>
    </row>
    <row r="40" spans="1:6" ht="15.75" x14ac:dyDescent="0.2">
      <c r="A40" s="25"/>
      <c r="B40" s="33" t="s">
        <v>70</v>
      </c>
      <c r="C40" s="27"/>
      <c r="D40" s="28"/>
      <c r="E40" s="32"/>
      <c r="F40" s="30">
        <f>F22+F38</f>
        <v>0</v>
      </c>
    </row>
    <row r="41" spans="1:6" ht="15" x14ac:dyDescent="0.2">
      <c r="A41" s="25"/>
      <c r="B41" s="31"/>
      <c r="C41" s="27"/>
      <c r="D41" s="28"/>
      <c r="E41" s="32"/>
      <c r="F41" s="30"/>
    </row>
    <row r="42" spans="1:6" ht="15.75" x14ac:dyDescent="0.2">
      <c r="A42" s="18" t="s">
        <v>71</v>
      </c>
      <c r="B42" s="24" t="s">
        <v>72</v>
      </c>
      <c r="C42" s="27"/>
      <c r="D42" s="28"/>
      <c r="E42" s="32"/>
      <c r="F42" s="30"/>
    </row>
    <row r="43" spans="1:6" ht="15.75" x14ac:dyDescent="0.2">
      <c r="A43" s="18" t="s">
        <v>73</v>
      </c>
      <c r="B43" s="24" t="s">
        <v>74</v>
      </c>
      <c r="C43" s="20" t="s">
        <v>6</v>
      </c>
      <c r="D43" s="21" t="s">
        <v>6</v>
      </c>
      <c r="E43" s="22"/>
      <c r="F43" s="30"/>
    </row>
    <row r="44" spans="1:6" x14ac:dyDescent="0.2">
      <c r="A44" s="25" t="s">
        <v>75</v>
      </c>
      <c r="B44" s="26" t="s">
        <v>76</v>
      </c>
      <c r="C44" s="27" t="s">
        <v>39</v>
      </c>
      <c r="D44" s="28">
        <v>100</v>
      </c>
      <c r="E44" s="29"/>
      <c r="F44" s="30">
        <f t="shared" si="0"/>
        <v>0</v>
      </c>
    </row>
    <row r="45" spans="1:6" x14ac:dyDescent="0.2">
      <c r="A45" s="25" t="s">
        <v>77</v>
      </c>
      <c r="B45" s="26" t="s">
        <v>78</v>
      </c>
      <c r="C45" s="27" t="s">
        <v>39</v>
      </c>
      <c r="D45" s="28">
        <v>100</v>
      </c>
      <c r="E45" s="29"/>
      <c r="F45" s="30">
        <f t="shared" si="0"/>
        <v>0</v>
      </c>
    </row>
    <row r="46" spans="1:6" x14ac:dyDescent="0.2">
      <c r="A46" s="25" t="s">
        <v>79</v>
      </c>
      <c r="B46" s="26" t="s">
        <v>80</v>
      </c>
      <c r="C46" s="27" t="s">
        <v>39</v>
      </c>
      <c r="D46" s="28">
        <v>100</v>
      </c>
      <c r="E46" s="29"/>
      <c r="F46" s="30">
        <f t="shared" si="0"/>
        <v>0</v>
      </c>
    </row>
    <row r="47" spans="1:6" x14ac:dyDescent="0.2">
      <c r="A47" s="25" t="s">
        <v>81</v>
      </c>
      <c r="B47" s="26" t="s">
        <v>82</v>
      </c>
      <c r="C47" s="27" t="s">
        <v>39</v>
      </c>
      <c r="D47" s="28">
        <v>100</v>
      </c>
      <c r="E47" s="29"/>
      <c r="F47" s="30">
        <f t="shared" si="0"/>
        <v>0</v>
      </c>
    </row>
    <row r="48" spans="1:6" x14ac:dyDescent="0.2">
      <c r="A48" s="25" t="s">
        <v>83</v>
      </c>
      <c r="B48" s="26" t="s">
        <v>84</v>
      </c>
      <c r="C48" s="27" t="s">
        <v>39</v>
      </c>
      <c r="D48" s="28">
        <v>100</v>
      </c>
      <c r="E48" s="29"/>
      <c r="F48" s="30">
        <f t="shared" si="0"/>
        <v>0</v>
      </c>
    </row>
    <row r="49" spans="1:6" x14ac:dyDescent="0.2">
      <c r="A49" s="25" t="s">
        <v>85</v>
      </c>
      <c r="B49" s="26" t="s">
        <v>86</v>
      </c>
      <c r="C49" s="27" t="s">
        <v>39</v>
      </c>
      <c r="D49" s="28">
        <v>100</v>
      </c>
      <c r="E49" s="29"/>
      <c r="F49" s="30">
        <f t="shared" si="0"/>
        <v>0</v>
      </c>
    </row>
    <row r="50" spans="1:6" x14ac:dyDescent="0.2">
      <c r="A50" s="25" t="s">
        <v>87</v>
      </c>
      <c r="B50" s="26" t="s">
        <v>88</v>
      </c>
      <c r="C50" s="27" t="s">
        <v>39</v>
      </c>
      <c r="D50" s="28">
        <v>100</v>
      </c>
      <c r="E50" s="29"/>
      <c r="F50" s="30">
        <f t="shared" si="0"/>
        <v>0</v>
      </c>
    </row>
    <row r="51" spans="1:6" ht="28.5" x14ac:dyDescent="0.2">
      <c r="A51" s="25" t="s">
        <v>89</v>
      </c>
      <c r="B51" s="26" t="s">
        <v>90</v>
      </c>
      <c r="C51" s="27" t="s">
        <v>91</v>
      </c>
      <c r="D51" s="28">
        <v>5</v>
      </c>
      <c r="E51" s="29"/>
      <c r="F51" s="30">
        <f t="shared" si="0"/>
        <v>0</v>
      </c>
    </row>
    <row r="52" spans="1:6" x14ac:dyDescent="0.2">
      <c r="A52" s="25" t="s">
        <v>92</v>
      </c>
      <c r="B52" s="26" t="s">
        <v>93</v>
      </c>
      <c r="C52" s="27" t="s">
        <v>91</v>
      </c>
      <c r="D52" s="28">
        <v>5</v>
      </c>
      <c r="E52" s="29"/>
      <c r="F52" s="30">
        <f t="shared" si="0"/>
        <v>0</v>
      </c>
    </row>
    <row r="53" spans="1:6" ht="28.5" x14ac:dyDescent="0.2">
      <c r="A53" s="25" t="s">
        <v>94</v>
      </c>
      <c r="B53" s="26" t="s">
        <v>95</v>
      </c>
      <c r="C53" s="27" t="s">
        <v>91</v>
      </c>
      <c r="D53" s="28">
        <v>5</v>
      </c>
      <c r="E53" s="29"/>
      <c r="F53" s="30">
        <f t="shared" si="0"/>
        <v>0</v>
      </c>
    </row>
    <row r="54" spans="1:6" ht="15.75" x14ac:dyDescent="0.2">
      <c r="A54" s="18" t="s">
        <v>96</v>
      </c>
      <c r="B54" s="24" t="s">
        <v>97</v>
      </c>
      <c r="C54" s="27"/>
      <c r="D54" s="28"/>
      <c r="E54" s="29"/>
      <c r="F54" s="30">
        <f t="shared" si="0"/>
        <v>0</v>
      </c>
    </row>
    <row r="55" spans="1:6" x14ac:dyDescent="0.2">
      <c r="A55" s="25" t="s">
        <v>98</v>
      </c>
      <c r="B55" s="26" t="s">
        <v>99</v>
      </c>
      <c r="C55" s="27" t="s">
        <v>39</v>
      </c>
      <c r="D55" s="28">
        <v>100</v>
      </c>
      <c r="E55" s="29"/>
      <c r="F55" s="30">
        <f t="shared" si="0"/>
        <v>0</v>
      </c>
    </row>
    <row r="56" spans="1:6" x14ac:dyDescent="0.2">
      <c r="A56" s="25" t="s">
        <v>100</v>
      </c>
      <c r="B56" s="26" t="s">
        <v>101</v>
      </c>
      <c r="C56" s="27" t="s">
        <v>39</v>
      </c>
      <c r="D56" s="28">
        <v>100</v>
      </c>
      <c r="E56" s="29"/>
      <c r="F56" s="30">
        <f t="shared" si="0"/>
        <v>0</v>
      </c>
    </row>
    <row r="57" spans="1:6" x14ac:dyDescent="0.2">
      <c r="A57" s="25" t="s">
        <v>102</v>
      </c>
      <c r="B57" s="26" t="s">
        <v>103</v>
      </c>
      <c r="C57" s="27" t="s">
        <v>39</v>
      </c>
      <c r="D57" s="28">
        <v>100</v>
      </c>
      <c r="E57" s="29"/>
      <c r="F57" s="30">
        <f t="shared" si="0"/>
        <v>0</v>
      </c>
    </row>
    <row r="58" spans="1:6" x14ac:dyDescent="0.2">
      <c r="A58" s="25" t="s">
        <v>104</v>
      </c>
      <c r="B58" s="26" t="s">
        <v>105</v>
      </c>
      <c r="C58" s="27" t="s">
        <v>39</v>
      </c>
      <c r="D58" s="28">
        <v>100</v>
      </c>
      <c r="E58" s="29"/>
      <c r="F58" s="30">
        <f t="shared" si="0"/>
        <v>0</v>
      </c>
    </row>
    <row r="59" spans="1:6" x14ac:dyDescent="0.2">
      <c r="A59" s="25"/>
      <c r="B59" s="26"/>
      <c r="C59" s="27"/>
      <c r="D59" s="28"/>
      <c r="E59" s="29"/>
      <c r="F59" s="30">
        <f t="shared" si="0"/>
        <v>0</v>
      </c>
    </row>
    <row r="60" spans="1:6" ht="15.75" x14ac:dyDescent="0.2">
      <c r="A60" s="25"/>
      <c r="B60" s="33" t="s">
        <v>106</v>
      </c>
      <c r="C60" s="27"/>
      <c r="D60" s="28"/>
      <c r="E60" s="32"/>
      <c r="F60" s="30">
        <f>SUM(F44:F59)</f>
        <v>0</v>
      </c>
    </row>
    <row r="61" spans="1:6" x14ac:dyDescent="0.2">
      <c r="A61" s="25"/>
      <c r="B61" s="26"/>
      <c r="C61" s="27"/>
      <c r="D61" s="28"/>
      <c r="E61" s="32"/>
      <c r="F61" s="30"/>
    </row>
    <row r="62" spans="1:6" x14ac:dyDescent="0.2">
      <c r="A62" s="25"/>
      <c r="B62" s="26"/>
      <c r="C62" s="27"/>
      <c r="D62" s="28"/>
      <c r="E62" s="32"/>
      <c r="F62" s="30"/>
    </row>
    <row r="63" spans="1:6" ht="15.75" x14ac:dyDescent="0.2">
      <c r="A63" s="18" t="s">
        <v>107</v>
      </c>
      <c r="B63" s="24" t="s">
        <v>108</v>
      </c>
      <c r="C63" s="20" t="s">
        <v>6</v>
      </c>
      <c r="D63" s="21" t="s">
        <v>6</v>
      </c>
      <c r="E63" s="22"/>
      <c r="F63" s="30"/>
    </row>
    <row r="64" spans="1:6" ht="15.75" x14ac:dyDescent="0.2">
      <c r="A64" s="18" t="s">
        <v>109</v>
      </c>
      <c r="B64" s="24" t="s">
        <v>110</v>
      </c>
      <c r="C64" s="20"/>
      <c r="D64" s="21"/>
      <c r="E64" s="22"/>
      <c r="F64" s="30">
        <f t="shared" si="0"/>
        <v>0</v>
      </c>
    </row>
    <row r="65" spans="1:6" x14ac:dyDescent="0.2">
      <c r="A65" s="25" t="s">
        <v>111</v>
      </c>
      <c r="B65" s="26" t="s">
        <v>112</v>
      </c>
      <c r="C65" s="27" t="s">
        <v>20</v>
      </c>
      <c r="D65" s="28">
        <v>4</v>
      </c>
      <c r="E65" s="29"/>
      <c r="F65" s="30">
        <f t="shared" si="0"/>
        <v>0</v>
      </c>
    </row>
    <row r="66" spans="1:6" x14ac:dyDescent="0.2">
      <c r="A66" s="25" t="s">
        <v>113</v>
      </c>
      <c r="B66" s="26" t="s">
        <v>114</v>
      </c>
      <c r="C66" s="27" t="s">
        <v>20</v>
      </c>
      <c r="D66" s="28">
        <v>10</v>
      </c>
      <c r="E66" s="29"/>
      <c r="F66" s="30">
        <f t="shared" si="0"/>
        <v>0</v>
      </c>
    </row>
    <row r="67" spans="1:6" x14ac:dyDescent="0.2">
      <c r="A67" s="25" t="s">
        <v>115</v>
      </c>
      <c r="B67" s="26" t="s">
        <v>116</v>
      </c>
      <c r="C67" s="27" t="s">
        <v>20</v>
      </c>
      <c r="D67" s="28">
        <v>4</v>
      </c>
      <c r="E67" s="29"/>
      <c r="F67" s="30">
        <f t="shared" si="0"/>
        <v>0</v>
      </c>
    </row>
    <row r="68" spans="1:6" ht="15.75" x14ac:dyDescent="0.2">
      <c r="A68" s="18" t="s">
        <v>117</v>
      </c>
      <c r="B68" s="24" t="s">
        <v>118</v>
      </c>
      <c r="C68" s="27"/>
      <c r="D68" s="28"/>
      <c r="E68" s="29"/>
      <c r="F68" s="30">
        <f t="shared" si="0"/>
        <v>0</v>
      </c>
    </row>
    <row r="69" spans="1:6" x14ac:dyDescent="0.2">
      <c r="A69" s="25" t="s">
        <v>119</v>
      </c>
      <c r="B69" s="26" t="s">
        <v>112</v>
      </c>
      <c r="C69" s="27" t="s">
        <v>20</v>
      </c>
      <c r="D69" s="28">
        <v>2</v>
      </c>
      <c r="E69" s="29"/>
      <c r="F69" s="30">
        <f t="shared" si="0"/>
        <v>0</v>
      </c>
    </row>
    <row r="70" spans="1:6" x14ac:dyDescent="0.2">
      <c r="A70" s="25" t="s">
        <v>120</v>
      </c>
      <c r="B70" s="26" t="s">
        <v>114</v>
      </c>
      <c r="C70" s="27" t="s">
        <v>20</v>
      </c>
      <c r="D70" s="28">
        <v>20</v>
      </c>
      <c r="E70" s="29"/>
      <c r="F70" s="30">
        <f t="shared" si="0"/>
        <v>0</v>
      </c>
    </row>
    <row r="71" spans="1:6" x14ac:dyDescent="0.2">
      <c r="A71" s="25" t="s">
        <v>121</v>
      </c>
      <c r="B71" s="26" t="s">
        <v>116</v>
      </c>
      <c r="C71" s="27" t="s">
        <v>20</v>
      </c>
      <c r="D71" s="28">
        <v>10</v>
      </c>
      <c r="E71" s="29"/>
      <c r="F71" s="30">
        <f t="shared" si="0"/>
        <v>0</v>
      </c>
    </row>
    <row r="72" spans="1:6" x14ac:dyDescent="0.2">
      <c r="A72" s="25"/>
      <c r="B72" s="26"/>
      <c r="C72" s="27"/>
      <c r="D72" s="28"/>
      <c r="E72" s="29"/>
      <c r="F72" s="30"/>
    </row>
    <row r="73" spans="1:6" ht="15.75" x14ac:dyDescent="0.2">
      <c r="A73" s="25"/>
      <c r="B73" s="33" t="s">
        <v>122</v>
      </c>
      <c r="C73" s="27"/>
      <c r="D73" s="28"/>
      <c r="E73" s="32"/>
      <c r="F73" s="30">
        <f>SUM(F64:F71)</f>
        <v>0</v>
      </c>
    </row>
    <row r="74" spans="1:6" ht="15" x14ac:dyDescent="0.2">
      <c r="A74" s="25"/>
      <c r="B74" s="31"/>
      <c r="C74" s="27"/>
      <c r="D74" s="28"/>
      <c r="E74" s="32"/>
      <c r="F74" s="30"/>
    </row>
    <row r="75" spans="1:6" ht="16.5" thickBot="1" x14ac:dyDescent="0.25">
      <c r="A75" s="34"/>
      <c r="B75" s="35" t="s">
        <v>123</v>
      </c>
      <c r="C75" s="36"/>
      <c r="D75" s="37"/>
      <c r="E75" s="38"/>
      <c r="F75" s="30">
        <f>F73+F60+F40</f>
        <v>0</v>
      </c>
    </row>
  </sheetData>
  <sheetProtection algorithmName="SHA-512" hashValue="V6gRWAanK0JcSEfA9I7Oxb6cAw2mXro77tl9nBr4uXoVHj9PJ08UiUAGXdsP5oeyzalMQZ3+VsmwsWlrPEDdlg==" saltValue="iIbqhnt0u4l+7HmHov9x/g==" spinCount="100000" sheet="1" objects="1" scenarios="1"/>
  <protectedRanges>
    <protectedRange sqref="E1:E1048576" name="טווח1"/>
  </protectedRanges>
  <dataConsolidate/>
  <dataValidations count="1">
    <dataValidation type="decimal" allowBlank="1" showInputMessage="1" showErrorMessage="1" sqref="E1:E1048576" xr:uid="{9F84EA3B-6B65-46B8-AC68-349FCBFEA2DE}">
      <formula1>0</formula1>
      <formula2>100000000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כתב כמויות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מכרזים - רען מכרזים - מיכאל אביטן</dc:creator>
  <cp:lastModifiedBy>ענף מכרזים - עורך מכרז ומפרטן - אולגה יבטושנקו</cp:lastModifiedBy>
  <dcterms:created xsi:type="dcterms:W3CDTF">2024-01-16T07:17:17Z</dcterms:created>
  <dcterms:modified xsi:type="dcterms:W3CDTF">2024-01-16T09:29:00Z</dcterms:modified>
</cp:coreProperties>
</file>